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rtfolio" sheetId="1" state="visible" r:id="rId1"/>
    <sheet name="Contac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;&quot;-&quot;"/>
    <numFmt numFmtId="165" formatCode="0.0%;(0.0%);&quot;-&quot;"/>
  </numFmts>
  <fonts count="12">
    <font>
      <name val="Calibri"/>
      <family val="2"/>
      <color theme="1"/>
      <sz val="11"/>
      <scheme val="minor"/>
    </font>
    <font>
      <name val="Arial"/>
      <b val="1"/>
      <color rgb="00C9952E"/>
      <sz val="16"/>
    </font>
    <font>
      <name val="Arial"/>
      <color rgb="007A7668"/>
      <sz val="10"/>
    </font>
    <font>
      <name val="Arial"/>
      <b val="1"/>
      <color rgb="00C9952E"/>
      <sz val="12"/>
    </font>
    <font>
      <name val="Arial"/>
      <b val="1"/>
      <color rgb="00C9952E"/>
      <sz val="10"/>
    </font>
    <font>
      <name val="Arial"/>
      <b val="1"/>
      <color rgb="00FFFFFF"/>
      <sz val="11"/>
    </font>
    <font>
      <name val="Arial"/>
      <color rgb="00E8E2D4"/>
      <sz val="10"/>
    </font>
    <font>
      <name val="Arial"/>
      <color rgb="00C9952E"/>
      <sz val="10"/>
    </font>
    <font>
      <name val="Arial"/>
      <b val="1"/>
      <color rgb="00C9952E"/>
      <sz val="14"/>
    </font>
    <font>
      <name val="Arial"/>
      <color rgb="007A7668"/>
      <sz val="9"/>
    </font>
    <font>
      <name val="Arial"/>
      <b val="1"/>
      <color rgb="00C9952E"/>
      <sz val="11"/>
    </font>
    <font>
      <name val="Arial"/>
      <i val="1"/>
      <color rgb="007A7668"/>
      <sz val="9"/>
    </font>
  </fonts>
  <fills count="6">
    <fill>
      <patternFill/>
    </fill>
    <fill>
      <patternFill patternType="gray125"/>
    </fill>
    <fill>
      <patternFill patternType="solid">
        <fgColor rgb="001A1A14"/>
      </patternFill>
    </fill>
    <fill>
      <patternFill patternType="solid">
        <fgColor rgb="00C9952E"/>
      </patternFill>
    </fill>
    <fill>
      <patternFill patternType="solid">
        <fgColor rgb="00111109"/>
      </patternFill>
    </fill>
    <fill>
      <patternFill patternType="solid">
        <fgColor rgb="000A0A08"/>
      </patternFill>
    </fill>
  </fills>
  <borders count="3">
    <border>
      <left/>
      <right/>
      <top/>
      <bottom/>
      <diagonal/>
    </border>
    <border>
      <left style="thin">
        <color rgb="007A7668"/>
      </left>
      <right style="thin">
        <color rgb="007A7668"/>
      </right>
      <top style="thin">
        <color rgb="007A7668"/>
      </top>
      <bottom style="thin">
        <color rgb="007A7668"/>
      </bottom>
    </border>
    <border>
      <bottom style="thin">
        <color rgb="002A2A2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4" fillId="2" borderId="1" pivotButton="0" quotePrefix="0" xfId="0"/>
    <xf numFmtId="164" fontId="5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4" borderId="1" pivotButton="0" quotePrefix="0" xfId="0"/>
    <xf numFmtId="0" fontId="7" fillId="4" borderId="1" applyAlignment="1" pivotButton="0" quotePrefix="0" xfId="0">
      <alignment horizontal="center" vertical="center"/>
    </xf>
    <xf numFmtId="3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165" fontId="6" fillId="4" borderId="1" applyAlignment="1" pivotButton="0" quotePrefix="0" xfId="0">
      <alignment horizontal="center" vertical="center"/>
    </xf>
    <xf numFmtId="0" fontId="0" fillId="5" borderId="0" pivotButton="0" quotePrefix="0" xfId="0"/>
    <xf numFmtId="0" fontId="8" fillId="5" borderId="0" applyAlignment="1" pivotButton="0" quotePrefix="0" xfId="0">
      <alignment horizontal="left"/>
    </xf>
    <xf numFmtId="0" fontId="9" fillId="5" borderId="0" applyAlignment="1" pivotButton="0" quotePrefix="0" xfId="0">
      <alignment horizontal="left"/>
    </xf>
    <xf numFmtId="0" fontId="10" fillId="5" borderId="2" pivotButton="0" quotePrefix="0" xfId="0"/>
    <xf numFmtId="0" fontId="6" fillId="5" borderId="0" pivotButton="0" quotePrefix="0" xfId="0"/>
    <xf numFmtId="0" fontId="9" fillId="5" borderId="0" pivotButton="0" quotePrefix="0" xfId="0"/>
    <xf numFmtId="0" fontId="11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952E"/>
    <outlinePr summaryBelow="1" summaryRight="1"/>
    <pageSetUpPr/>
  </sheetPr>
  <dimension ref="A1:K28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2" customWidth="1" min="3" max="3"/>
    <col width="14" customWidth="1" min="4" max="4"/>
    <col width="14" customWidth="1" min="5" max="5"/>
    <col width="16" customWidth="1" min="6" max="6"/>
    <col width="16" customWidth="1" min="7" max="7"/>
    <col width="14" customWidth="1" min="8" max="8"/>
    <col width="12" customWidth="1" min="9" max="9"/>
    <col width="16" customWidth="1" min="10" max="10"/>
    <col width="16" customWidth="1" min="11" max="11"/>
  </cols>
  <sheetData>
    <row r="1" ht="30" customHeight="1">
      <c r="A1" s="1" t="inlineStr">
        <is>
          <t>NARA — NSE Stock Portfolio Tracker</t>
        </is>
      </c>
    </row>
    <row r="2" ht="18" customHeight="1">
      <c r="A2" s="3" t="inlineStr">
        <is>
          <t>Nairobi Research &amp; Analytics — nara.co.ke</t>
        </is>
      </c>
    </row>
    <row r="4">
      <c r="A4" s="4" t="inlineStr">
        <is>
          <t>PORTFOLIO SUMMARY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</row>
    <row r="5">
      <c r="A5" s="5" t="inlineStr">
        <is>
          <t>Total Invested</t>
        </is>
      </c>
      <c r="C5" s="5" t="inlineStr">
        <is>
          <t>Current Value</t>
        </is>
      </c>
      <c r="E5" s="5" t="inlineStr">
        <is>
          <t>Total Gain/Loss</t>
        </is>
      </c>
      <c r="G5" s="5" t="inlineStr">
        <is>
          <t>Total Dividends</t>
        </is>
      </c>
      <c r="I5" s="5" t="inlineStr">
        <is>
          <t>Total Return</t>
        </is>
      </c>
    </row>
    <row r="6">
      <c r="A6" s="6">
        <f>SUM(F9:F28)</f>
        <v/>
      </c>
      <c r="C6" s="6">
        <f>SUM(G9:G28)</f>
        <v/>
      </c>
      <c r="E6" s="6">
        <f>SUM(H9:H28)</f>
        <v/>
      </c>
      <c r="G6" s="6">
        <f>SUM(J9:J28)</f>
        <v/>
      </c>
      <c r="I6" s="6">
        <f>SUM(K9:K28)</f>
        <v/>
      </c>
    </row>
    <row r="8">
      <c r="A8" s="7" t="inlineStr">
        <is>
          <t>Company</t>
        </is>
      </c>
      <c r="B8" s="7" t="inlineStr">
        <is>
          <t>Ticker</t>
        </is>
      </c>
      <c r="C8" s="7" t="inlineStr">
        <is>
          <t>Shares</t>
        </is>
      </c>
      <c r="D8" s="7" t="inlineStr">
        <is>
          <t>Buy Price</t>
        </is>
      </c>
      <c r="E8" s="7" t="inlineStr">
        <is>
          <t>Current Price</t>
        </is>
      </c>
      <c r="F8" s="7" t="inlineStr">
        <is>
          <t>Total Invested</t>
        </is>
      </c>
      <c r="G8" s="7" t="inlineStr">
        <is>
          <t>Current Value</t>
        </is>
      </c>
      <c r="H8" s="7" t="inlineStr">
        <is>
          <t>Gain/Loss</t>
        </is>
      </c>
      <c r="I8" s="7" t="inlineStr">
        <is>
          <t>Gain/Loss %</t>
        </is>
      </c>
      <c r="J8" s="7" t="inlineStr">
        <is>
          <t>Dividends</t>
        </is>
      </c>
      <c r="K8" s="7" t="inlineStr">
        <is>
          <t>Total Return</t>
        </is>
      </c>
    </row>
    <row r="9">
      <c r="A9" s="8" t="inlineStr">
        <is>
          <t>Safaricom</t>
        </is>
      </c>
      <c r="B9" s="9" t="inlineStr">
        <is>
          <t>SCOM</t>
        </is>
      </c>
      <c r="C9" s="10" t="n"/>
      <c r="D9" s="11" t="n"/>
      <c r="E9" s="11" t="n"/>
      <c r="F9" s="11">
        <f>C9*D9</f>
        <v/>
      </c>
      <c r="G9" s="11">
        <f>C9*E9</f>
        <v/>
      </c>
      <c r="H9" s="11">
        <f>G9-F9</f>
        <v/>
      </c>
      <c r="I9" s="12">
        <f>IF(F9=0,0,H9/F9)</f>
        <v/>
      </c>
      <c r="J9" s="11" t="n"/>
      <c r="K9" s="11">
        <f>H9+J9</f>
        <v/>
      </c>
    </row>
    <row r="10">
      <c r="A10" s="8" t="inlineStr">
        <is>
          <t>Equity Group</t>
        </is>
      </c>
      <c r="B10" s="9" t="inlineStr">
        <is>
          <t>EQTY</t>
        </is>
      </c>
      <c r="C10" s="10" t="n"/>
      <c r="D10" s="11" t="n"/>
      <c r="E10" s="11" t="n"/>
      <c r="F10" s="11">
        <f>C10*D10</f>
        <v/>
      </c>
      <c r="G10" s="11">
        <f>C10*E10</f>
        <v/>
      </c>
      <c r="H10" s="11">
        <f>G10-F10</f>
        <v/>
      </c>
      <c r="I10" s="12">
        <f>IF(F10=0,0,H10/F10)</f>
        <v/>
      </c>
      <c r="J10" s="11" t="n"/>
      <c r="K10" s="11">
        <f>H10+J10</f>
        <v/>
      </c>
    </row>
    <row r="11">
      <c r="A11" s="8" t="inlineStr">
        <is>
          <t>KCB Group</t>
        </is>
      </c>
      <c r="B11" s="9" t="inlineStr">
        <is>
          <t>KCB</t>
        </is>
      </c>
      <c r="C11" s="10" t="n"/>
      <c r="D11" s="11" t="n"/>
      <c r="E11" s="11" t="n"/>
      <c r="F11" s="11">
        <f>C11*D11</f>
        <v/>
      </c>
      <c r="G11" s="11">
        <f>C11*E11</f>
        <v/>
      </c>
      <c r="H11" s="11">
        <f>G11-F11</f>
        <v/>
      </c>
      <c r="I11" s="12">
        <f>IF(F11=0,0,H11/F11)</f>
        <v/>
      </c>
      <c r="J11" s="11" t="n"/>
      <c r="K11" s="11">
        <f>H11+J11</f>
        <v/>
      </c>
    </row>
    <row r="12">
      <c r="A12" s="8" t="inlineStr">
        <is>
          <t>Co-operative Bank</t>
        </is>
      </c>
      <c r="B12" s="9" t="inlineStr">
        <is>
          <t>COOP</t>
        </is>
      </c>
      <c r="C12" s="10" t="n"/>
      <c r="D12" s="11" t="n"/>
      <c r="E12" s="11" t="n"/>
      <c r="F12" s="11">
        <f>C12*D12</f>
        <v/>
      </c>
      <c r="G12" s="11">
        <f>C12*E12</f>
        <v/>
      </c>
      <c r="H12" s="11">
        <f>G12-F12</f>
        <v/>
      </c>
      <c r="I12" s="12">
        <f>IF(F12=0,0,H12/F12)</f>
        <v/>
      </c>
      <c r="J12" s="11" t="n"/>
      <c r="K12" s="11">
        <f>H12+J12</f>
        <v/>
      </c>
    </row>
    <row r="13">
      <c r="A13" s="8" t="inlineStr">
        <is>
          <t>ABSA Kenya</t>
        </is>
      </c>
      <c r="B13" s="9" t="inlineStr">
        <is>
          <t>ABSA</t>
        </is>
      </c>
      <c r="C13" s="10" t="n"/>
      <c r="D13" s="11" t="n"/>
      <c r="E13" s="11" t="n"/>
      <c r="F13" s="11">
        <f>C13*D13</f>
        <v/>
      </c>
      <c r="G13" s="11">
        <f>C13*E13</f>
        <v/>
      </c>
      <c r="H13" s="11">
        <f>G13-F13</f>
        <v/>
      </c>
      <c r="I13" s="12">
        <f>IF(F13=0,0,H13/F13)</f>
        <v/>
      </c>
      <c r="J13" s="11" t="n"/>
      <c r="K13" s="11">
        <f>H13+J13</f>
        <v/>
      </c>
    </row>
    <row r="14">
      <c r="A14" s="8" t="inlineStr">
        <is>
          <t>NCBA Group</t>
        </is>
      </c>
      <c r="B14" s="9" t="inlineStr">
        <is>
          <t>NCBA</t>
        </is>
      </c>
      <c r="C14" s="10" t="n"/>
      <c r="D14" s="11" t="n"/>
      <c r="E14" s="11" t="n"/>
      <c r="F14" s="11">
        <f>C14*D14</f>
        <v/>
      </c>
      <c r="G14" s="11">
        <f>C14*E14</f>
        <v/>
      </c>
      <c r="H14" s="11">
        <f>G14-F14</f>
        <v/>
      </c>
      <c r="I14" s="12">
        <f>IF(F14=0,0,H14/F14)</f>
        <v/>
      </c>
      <c r="J14" s="11" t="n"/>
      <c r="K14" s="11">
        <f>H14+J14</f>
        <v/>
      </c>
    </row>
    <row r="15">
      <c r="A15" s="8" t="inlineStr">
        <is>
          <t>Standard Chartered</t>
        </is>
      </c>
      <c r="B15" s="9" t="inlineStr">
        <is>
          <t>SCBK</t>
        </is>
      </c>
      <c r="C15" s="10" t="n"/>
      <c r="D15" s="11" t="n"/>
      <c r="E15" s="11" t="n"/>
      <c r="F15" s="11">
        <f>C15*D15</f>
        <v/>
      </c>
      <c r="G15" s="11">
        <f>C15*E15</f>
        <v/>
      </c>
      <c r="H15" s="11">
        <f>G15-F15</f>
        <v/>
      </c>
      <c r="I15" s="12">
        <f>IF(F15=0,0,H15/F15)</f>
        <v/>
      </c>
      <c r="J15" s="11" t="n"/>
      <c r="K15" s="11">
        <f>H15+J15</f>
        <v/>
      </c>
    </row>
    <row r="16">
      <c r="A16" s="8" t="inlineStr">
        <is>
          <t>Stanbic Holdings</t>
        </is>
      </c>
      <c r="B16" s="9" t="inlineStr">
        <is>
          <t>CFC</t>
        </is>
      </c>
      <c r="C16" s="10" t="n"/>
      <c r="D16" s="11" t="n"/>
      <c r="E16" s="11" t="n"/>
      <c r="F16" s="11">
        <f>C16*D16</f>
        <v/>
      </c>
      <c r="G16" s="11">
        <f>C16*E16</f>
        <v/>
      </c>
      <c r="H16" s="11">
        <f>G16-F16</f>
        <v/>
      </c>
      <c r="I16" s="12">
        <f>IF(F16=0,0,H16/F16)</f>
        <v/>
      </c>
      <c r="J16" s="11" t="n"/>
      <c r="K16" s="11">
        <f>H16+J16</f>
        <v/>
      </c>
    </row>
    <row r="17">
      <c r="A17" s="8" t="inlineStr">
        <is>
          <t>I&amp;M Group</t>
        </is>
      </c>
      <c r="B17" s="9" t="inlineStr">
        <is>
          <t>IMH</t>
        </is>
      </c>
      <c r="C17" s="10" t="n"/>
      <c r="D17" s="11" t="n"/>
      <c r="E17" s="11" t="n"/>
      <c r="F17" s="11">
        <f>C17*D17</f>
        <v/>
      </c>
      <c r="G17" s="11">
        <f>C17*E17</f>
        <v/>
      </c>
      <c r="H17" s="11">
        <f>G17-F17</f>
        <v/>
      </c>
      <c r="I17" s="12">
        <f>IF(F17=0,0,H17/F17)</f>
        <v/>
      </c>
      <c r="J17" s="11" t="n"/>
      <c r="K17" s="11">
        <f>H17+J17</f>
        <v/>
      </c>
    </row>
    <row r="18">
      <c r="A18" s="8" t="inlineStr">
        <is>
          <t>DTB Group</t>
        </is>
      </c>
      <c r="B18" s="9" t="inlineStr">
        <is>
          <t>DTB</t>
        </is>
      </c>
      <c r="C18" s="10" t="n"/>
      <c r="D18" s="11" t="n"/>
      <c r="E18" s="11" t="n"/>
      <c r="F18" s="11">
        <f>C18*D18</f>
        <v/>
      </c>
      <c r="G18" s="11">
        <f>C18*E18</f>
        <v/>
      </c>
      <c r="H18" s="11">
        <f>G18-F18</f>
        <v/>
      </c>
      <c r="I18" s="12">
        <f>IF(F18=0,0,H18/F18)</f>
        <v/>
      </c>
      <c r="J18" s="11" t="n"/>
      <c r="K18" s="11">
        <f>H18+J18</f>
        <v/>
      </c>
    </row>
    <row r="19">
      <c r="A19" s="8" t="inlineStr">
        <is>
          <t>EABL</t>
        </is>
      </c>
      <c r="B19" s="9" t="inlineStr">
        <is>
          <t>EABL</t>
        </is>
      </c>
      <c r="C19" s="10" t="n"/>
      <c r="D19" s="11" t="n"/>
      <c r="E19" s="11" t="n"/>
      <c r="F19" s="11">
        <f>C19*D19</f>
        <v/>
      </c>
      <c r="G19" s="11">
        <f>C19*E19</f>
        <v/>
      </c>
      <c r="H19" s="11">
        <f>G19-F19</f>
        <v/>
      </c>
      <c r="I19" s="12">
        <f>IF(F19=0,0,H19/F19)</f>
        <v/>
      </c>
      <c r="J19" s="11" t="n"/>
      <c r="K19" s="11">
        <f>H19+J19</f>
        <v/>
      </c>
    </row>
    <row r="20">
      <c r="A20" s="8" t="inlineStr">
        <is>
          <t>BAT Kenya</t>
        </is>
      </c>
      <c r="B20" s="9" t="inlineStr">
        <is>
          <t>BAT</t>
        </is>
      </c>
      <c r="C20" s="10" t="n"/>
      <c r="D20" s="11" t="n"/>
      <c r="E20" s="11" t="n"/>
      <c r="F20" s="11">
        <f>C20*D20</f>
        <v/>
      </c>
      <c r="G20" s="11">
        <f>C20*E20</f>
        <v/>
      </c>
      <c r="H20" s="11">
        <f>G20-F20</f>
        <v/>
      </c>
      <c r="I20" s="12">
        <f>IF(F20=0,0,H20/F20)</f>
        <v/>
      </c>
      <c r="J20" s="11" t="n"/>
      <c r="K20" s="11">
        <f>H20+J20</f>
        <v/>
      </c>
    </row>
    <row r="21">
      <c r="A21" s="8" t="inlineStr">
        <is>
          <t>KenGen</t>
        </is>
      </c>
      <c r="B21" s="9" t="inlineStr">
        <is>
          <t>KEGN</t>
        </is>
      </c>
      <c r="C21" s="10" t="n"/>
      <c r="D21" s="11" t="n"/>
      <c r="E21" s="11" t="n"/>
      <c r="F21" s="11">
        <f>C21*D21</f>
        <v/>
      </c>
      <c r="G21" s="11">
        <f>C21*E21</f>
        <v/>
      </c>
      <c r="H21" s="11">
        <f>G21-F21</f>
        <v/>
      </c>
      <c r="I21" s="12">
        <f>IF(F21=0,0,H21/F21)</f>
        <v/>
      </c>
      <c r="J21" s="11" t="n"/>
      <c r="K21" s="11">
        <f>H21+J21</f>
        <v/>
      </c>
    </row>
    <row r="22">
      <c r="A22" s="8" t="inlineStr">
        <is>
          <t>Kenya Power</t>
        </is>
      </c>
      <c r="B22" s="9" t="inlineStr">
        <is>
          <t>KPLC</t>
        </is>
      </c>
      <c r="C22" s="10" t="n"/>
      <c r="D22" s="11" t="n"/>
      <c r="E22" s="11" t="n"/>
      <c r="F22" s="11">
        <f>C22*D22</f>
        <v/>
      </c>
      <c r="G22" s="11">
        <f>C22*E22</f>
        <v/>
      </c>
      <c r="H22" s="11">
        <f>G22-F22</f>
        <v/>
      </c>
      <c r="I22" s="12">
        <f>IF(F22=0,0,H22/F22)</f>
        <v/>
      </c>
      <c r="J22" s="11" t="n"/>
      <c r="K22" s="11">
        <f>H22+J22</f>
        <v/>
      </c>
    </row>
    <row r="23">
      <c r="A23" s="8" t="inlineStr">
        <is>
          <t>Kenya Airways</t>
        </is>
      </c>
      <c r="B23" s="9" t="inlineStr">
        <is>
          <t>KQ</t>
        </is>
      </c>
      <c r="C23" s="10" t="n"/>
      <c r="D23" s="11" t="n"/>
      <c r="E23" s="11" t="n"/>
      <c r="F23" s="11">
        <f>C23*D23</f>
        <v/>
      </c>
      <c r="G23" s="11">
        <f>C23*E23</f>
        <v/>
      </c>
      <c r="H23" s="11">
        <f>G23-F23</f>
        <v/>
      </c>
      <c r="I23" s="12">
        <f>IF(F23=0,0,H23/F23)</f>
        <v/>
      </c>
      <c r="J23" s="11" t="n"/>
      <c r="K23" s="11">
        <f>H23+J23</f>
        <v/>
      </c>
    </row>
    <row r="24">
      <c r="A24" s="8" t="inlineStr">
        <is>
          <t>Britam Holdings</t>
        </is>
      </c>
      <c r="B24" s="9" t="inlineStr">
        <is>
          <t>BRIT</t>
        </is>
      </c>
      <c r="C24" s="10" t="n"/>
      <c r="D24" s="11" t="n"/>
      <c r="E24" s="11" t="n"/>
      <c r="F24" s="11">
        <f>C24*D24</f>
        <v/>
      </c>
      <c r="G24" s="11">
        <f>C24*E24</f>
        <v/>
      </c>
      <c r="H24" s="11">
        <f>G24-F24</f>
        <v/>
      </c>
      <c r="I24" s="12">
        <f>IF(F24=0,0,H24/F24)</f>
        <v/>
      </c>
      <c r="J24" s="11" t="n"/>
      <c r="K24" s="11">
        <f>H24+J24</f>
        <v/>
      </c>
    </row>
    <row r="25">
      <c r="A25" s="8" t="inlineStr">
        <is>
          <t>Jubilee Holdings</t>
        </is>
      </c>
      <c r="B25" s="9" t="inlineStr">
        <is>
          <t>JUB</t>
        </is>
      </c>
      <c r="C25" s="10" t="n"/>
      <c r="D25" s="11" t="n"/>
      <c r="E25" s="11" t="n"/>
      <c r="F25" s="11">
        <f>C25*D25</f>
        <v/>
      </c>
      <c r="G25" s="11">
        <f>C25*E25</f>
        <v/>
      </c>
      <c r="H25" s="11">
        <f>G25-F25</f>
        <v/>
      </c>
      <c r="I25" s="12">
        <f>IF(F25=0,0,H25/F25)</f>
        <v/>
      </c>
      <c r="J25" s="11" t="n"/>
      <c r="K25" s="11">
        <f>H25+J25</f>
        <v/>
      </c>
    </row>
    <row r="26">
      <c r="A26" s="8" t="inlineStr">
        <is>
          <t>TotalEnergies</t>
        </is>
      </c>
      <c r="B26" s="9" t="inlineStr">
        <is>
          <t>TOTL</t>
        </is>
      </c>
      <c r="C26" s="10" t="n"/>
      <c r="D26" s="11" t="n"/>
      <c r="E26" s="11" t="n"/>
      <c r="F26" s="11">
        <f>C26*D26</f>
        <v/>
      </c>
      <c r="G26" s="11">
        <f>C26*E26</f>
        <v/>
      </c>
      <c r="H26" s="11">
        <f>G26-F26</f>
        <v/>
      </c>
      <c r="I26" s="12">
        <f>IF(F26=0,0,H26/F26)</f>
        <v/>
      </c>
      <c r="J26" s="11" t="n"/>
      <c r="K26" s="11">
        <f>H26+J26</f>
        <v/>
      </c>
    </row>
    <row r="27">
      <c r="A27" s="8" t="inlineStr">
        <is>
          <t>Kenya Re</t>
        </is>
      </c>
      <c r="B27" s="9" t="inlineStr">
        <is>
          <t>KNRE</t>
        </is>
      </c>
      <c r="C27" s="10" t="n"/>
      <c r="D27" s="11" t="n"/>
      <c r="E27" s="11" t="n"/>
      <c r="F27" s="11">
        <f>C27*D27</f>
        <v/>
      </c>
      <c r="G27" s="11">
        <f>C27*E27</f>
        <v/>
      </c>
      <c r="H27" s="11">
        <f>G27-F27</f>
        <v/>
      </c>
      <c r="I27" s="12">
        <f>IF(F27=0,0,H27/F27)</f>
        <v/>
      </c>
      <c r="J27" s="11" t="n"/>
      <c r="K27" s="11">
        <f>H27+J27</f>
        <v/>
      </c>
    </row>
    <row r="28">
      <c r="A28" s="8" t="inlineStr">
        <is>
          <t>CIC Insurance</t>
        </is>
      </c>
      <c r="B28" s="9" t="inlineStr">
        <is>
          <t>CIC</t>
        </is>
      </c>
      <c r="C28" s="10" t="n"/>
      <c r="D28" s="11" t="n"/>
      <c r="E28" s="11" t="n"/>
      <c r="F28" s="11">
        <f>C28*D28</f>
        <v/>
      </c>
      <c r="G28" s="11">
        <f>C28*E28</f>
        <v/>
      </c>
      <c r="H28" s="11">
        <f>G28-F28</f>
        <v/>
      </c>
      <c r="I28" s="12">
        <f>IF(F28=0,0,H28/F28)</f>
        <v/>
      </c>
      <c r="J28" s="11" t="n"/>
      <c r="K28" s="11">
        <f>H28+J28</f>
        <v/>
      </c>
    </row>
  </sheetData>
  <mergeCells count="2">
    <mergeCell ref="A2:K2"/>
    <mergeCell ref="A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952E"/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2" customWidth="1" min="3" max="3"/>
  </cols>
  <sheetData>
    <row r="1">
      <c r="A1" s="13" t="n"/>
      <c r="B1" s="13" t="n"/>
      <c r="C1" s="13" t="n"/>
    </row>
    <row r="2">
      <c r="A2" s="13" t="n"/>
      <c r="B2" s="14" t="inlineStr">
        <is>
          <t>NARA</t>
        </is>
      </c>
    </row>
    <row r="3">
      <c r="A3" s="13" t="n"/>
      <c r="B3" s="15" t="inlineStr">
        <is>
          <t>Nairobi Research &amp; Analytics — nara.co.ke</t>
        </is>
      </c>
    </row>
    <row r="4">
      <c r="A4" s="13" t="n"/>
      <c r="B4" s="13" t="n"/>
      <c r="C4" s="13" t="n"/>
    </row>
    <row r="5">
      <c r="A5" s="13" t="n"/>
      <c r="B5" s="16" t="inlineStr">
        <is>
          <t>Contact Us</t>
        </is>
      </c>
    </row>
    <row r="6">
      <c r="A6" s="13" t="n"/>
      <c r="B6" s="13" t="n"/>
      <c r="C6" s="13" t="n"/>
    </row>
    <row r="7">
      <c r="A7" s="13" t="n"/>
      <c r="B7" s="17" t="inlineStr">
        <is>
          <t>hello@nara.co.ke</t>
        </is>
      </c>
      <c r="C7" s="18" t="inlineStr">
        <is>
          <t>General Contact</t>
        </is>
      </c>
    </row>
    <row r="8">
      <c r="A8" s="13" t="n"/>
      <c r="B8" s="17" t="inlineStr">
        <is>
          <t>info@nara.co.ke</t>
        </is>
      </c>
      <c r="C8" s="18" t="inlineStr">
        <is>
          <t>Official Communication</t>
        </is>
      </c>
    </row>
    <row r="9">
      <c r="A9" s="13" t="n"/>
      <c r="B9" s="17" t="inlineStr">
        <is>
          <t>partner@nara.co.ke</t>
        </is>
      </c>
      <c r="C9" s="18" t="inlineStr">
        <is>
          <t>Partnerships &amp; Sponsors</t>
        </is>
      </c>
    </row>
    <row r="10">
      <c r="A10" s="13" t="n"/>
      <c r="B10" s="17" t="inlineStr">
        <is>
          <t>support@nara.co.ke</t>
        </is>
      </c>
      <c r="C10" s="18" t="inlineStr">
        <is>
          <t>User Support</t>
        </is>
      </c>
    </row>
    <row r="11">
      <c r="A11" s="13" t="n"/>
      <c r="B11" s="17" t="inlineStr">
        <is>
          <t>mkmwendia@nara.co.ke</t>
        </is>
      </c>
      <c r="C11" s="18" t="inlineStr">
        <is>
          <t>Founder — M.K. Mwendia</t>
        </is>
      </c>
    </row>
    <row r="12">
      <c r="A12" s="13" t="n"/>
      <c r="B12" s="13" t="n"/>
      <c r="C12" s="13" t="n"/>
    </row>
    <row r="13">
      <c r="A13" s="13" t="n"/>
      <c r="B13" s="19" t="inlineStr">
        <is>
          <t>Free tools by NARA — Empowering Kenyan investors through education.</t>
        </is>
      </c>
    </row>
    <row r="14">
      <c r="A14" s="13" t="n"/>
      <c r="B14" s="13" t="n"/>
      <c r="C14" s="13" t="n"/>
    </row>
    <row r="15">
      <c r="A15" s="13" t="n"/>
      <c r="B15" s="13" t="n"/>
      <c r="C15" s="13" t="n"/>
    </row>
    <row r="16">
      <c r="A16" s="13" t="n"/>
      <c r="B16" s="13" t="n"/>
      <c r="C16" s="13" t="n"/>
    </row>
    <row r="17">
      <c r="A17" s="13" t="n"/>
      <c r="B17" s="13" t="n"/>
      <c r="C17" s="13" t="n"/>
    </row>
    <row r="18">
      <c r="A18" s="13" t="n"/>
      <c r="B18" s="13" t="n"/>
      <c r="C18" s="13" t="n"/>
    </row>
    <row r="19">
      <c r="A19" s="13" t="n"/>
      <c r="B19" s="13" t="n"/>
      <c r="C19" s="13" t="n"/>
    </row>
  </sheetData>
  <mergeCells count="4">
    <mergeCell ref="B13:C13"/>
    <mergeCell ref="B3:C3"/>
    <mergeCell ref="B5:C5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2026-03-15T22:58:24Z</dcterms:created>
  <dcterms:modified xsi:type="dcterms:W3CDTF">2026-03-16T18:10:40Z</dcterms:modified>
</cp:coreProperties>
</file>